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V:\FA Presentation\"/>
    </mc:Choice>
  </mc:AlternateContent>
  <xr:revisionPtr revIDLastSave="0" documentId="13_ncr:1_{876DE2E6-466F-4DB7-8D61-EA168DC57E37}" xr6:coauthVersionLast="36" xr6:coauthVersionMax="36" xr10:uidLastSave="{00000000-0000-0000-0000-000000000000}"/>
  <bookViews>
    <workbookView xWindow="0" yWindow="0" windowWidth="21585" windowHeight="7995" xr2:uid="{00000000-000D-0000-FFFF-FFFF00000000}"/>
  </bookViews>
  <sheets>
    <sheet name="Off Campus"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2" l="1"/>
  <c r="F41" i="2"/>
  <c r="I61" i="2"/>
  <c r="F59" i="2"/>
  <c r="F62" i="2" s="1"/>
  <c r="C59" i="2"/>
  <c r="I58" i="2"/>
  <c r="I57" i="2"/>
  <c r="F53" i="2"/>
  <c r="C53" i="2"/>
  <c r="I52" i="2"/>
  <c r="I51" i="2"/>
  <c r="I50" i="2"/>
  <c r="I49" i="2"/>
  <c r="I48" i="2"/>
  <c r="I47" i="2"/>
  <c r="I53" i="2" s="1"/>
  <c r="I46" i="2"/>
  <c r="I40" i="2"/>
  <c r="I39" i="2"/>
  <c r="I38" i="2"/>
  <c r="I37" i="2"/>
  <c r="I36" i="2"/>
  <c r="I35" i="2"/>
  <c r="I41" i="2" s="1"/>
  <c r="I34" i="2"/>
  <c r="I33" i="2"/>
  <c r="I32" i="2"/>
  <c r="I66" i="2" l="1"/>
  <c r="C66" i="2"/>
  <c r="F68" i="2"/>
  <c r="E77" i="2" s="1"/>
  <c r="I59" i="2"/>
  <c r="I62" i="2"/>
  <c r="I68" i="2" s="1"/>
  <c r="C62" i="2"/>
  <c r="C68" i="2" s="1"/>
  <c r="F66" i="2"/>
  <c r="I84" i="2" l="1"/>
  <c r="D84" i="2"/>
  <c r="E75" i="2"/>
  <c r="E74" i="2"/>
  <c r="E76" i="2"/>
  <c r="E73" i="2"/>
</calcChain>
</file>

<file path=xl/sharedStrings.xml><?xml version="1.0" encoding="utf-8"?>
<sst xmlns="http://schemas.openxmlformats.org/spreadsheetml/2006/main" count="105" uniqueCount="58">
  <si>
    <t>Loans</t>
  </si>
  <si>
    <t>Direct Subsidized</t>
  </si>
  <si>
    <t>Deposit</t>
  </si>
  <si>
    <t>Student Services</t>
  </si>
  <si>
    <t>Technology</t>
  </si>
  <si>
    <t>Tuition Insurance</t>
  </si>
  <si>
    <t>Institute</t>
  </si>
  <si>
    <t>Health Insurance</t>
  </si>
  <si>
    <t>Course Materials</t>
  </si>
  <si>
    <t>Total Costs</t>
  </si>
  <si>
    <t>Grant/ Scholarship 2</t>
  </si>
  <si>
    <t>Grant/ Scholarship 3</t>
  </si>
  <si>
    <t>Grant/ Scholarship 4</t>
  </si>
  <si>
    <t>Grant / Scholarship 1</t>
  </si>
  <si>
    <t>Costs</t>
  </si>
  <si>
    <t>Grants &amp; Scholarships</t>
  </si>
  <si>
    <t>Total Loans</t>
  </si>
  <si>
    <t>Total Due</t>
  </si>
  <si>
    <t>Payment Plans</t>
  </si>
  <si>
    <t>Parent Loan</t>
  </si>
  <si>
    <t>will need to be borrowed to cover a balance of</t>
  </si>
  <si>
    <t xml:space="preserve">A Parent PLUS Loan of </t>
  </si>
  <si>
    <t>as a result of a 4.228% origination fee. Only domestic students can apply. This loan is for the whole year.</t>
  </si>
  <si>
    <t>Annual Balance less Grants &amp; Scholarships</t>
  </si>
  <si>
    <t>Annual Balance less Grants &amp; Scholarships less Loans</t>
  </si>
  <si>
    <t>Spring Balance less Grants &amp; Scholarships</t>
  </si>
  <si>
    <t>Fall Balance less Grants &amp; Scholarships</t>
  </si>
  <si>
    <t>Spring Balance less Grants &amp; Scholarships less Loans</t>
  </si>
  <si>
    <t>Name:</t>
  </si>
  <si>
    <t>Date:</t>
  </si>
  <si>
    <t>Fall Installment Plan - 6 payments of</t>
  </si>
  <si>
    <t xml:space="preserve">Fall Installment Plan - 5 payments of </t>
  </si>
  <si>
    <t xml:space="preserve">Fall Installment Plan - 4 payments of </t>
  </si>
  <si>
    <t>Total Gra. &amp; Schol.</t>
  </si>
  <si>
    <t xml:space="preserve">The first payment on the payment plan must be made on or before the date listed. A $35 enrollment fee is due upon </t>
  </si>
  <si>
    <t>Fall Balance less Grants &amp; Scholarships less Loans</t>
  </si>
  <si>
    <t>Less Origination Fees</t>
  </si>
  <si>
    <t>Tuition</t>
  </si>
  <si>
    <t>This calculator provides an approximation of what a first-year undergraduate student can expect to pay to attend Lynn University. It is not intended for use by continuing, graduate, transfer, international or part-time students, who should contact the Office of Student Financial Services for more information. This is not an official application for financial aid. The results provided here are an estimate, do not guarantee the actual aid you will receive, and shall not be binding on Lynn University, the State of Florida, or the U.S. Department of Education. The estimate is subject to circumstances which are reviewed after you officially apply for aid. The accuracy of the information you provide, may change if financial or family characteristics change and does not incorporate any special circumstances, which are reviewed after you officially apply for aid.</t>
  </si>
  <si>
    <t>Direct Unsubsidized</t>
  </si>
  <si>
    <t>Grant/ Scholarship 5</t>
  </si>
  <si>
    <t>Grant/ Scholarship 6</t>
  </si>
  <si>
    <t xml:space="preserve">enrollment in the plan. Students can only enroll in the plan on MyLynn. </t>
  </si>
  <si>
    <t>Other Loan 1</t>
  </si>
  <si>
    <t>Other Loan 2</t>
  </si>
  <si>
    <r>
      <t xml:space="preserve">The Student Financial Services Self Calculator is a tool that allows students and families to estimate their total bill for the school year. This should only be viewed as an ESTIMATING tool. This spreadsheet cannot be substituted for a billing statement. The costs of attending Lynn University are to be found online at </t>
    </r>
    <r>
      <rPr>
        <sz val="16"/>
        <color rgb="FF003DA5"/>
        <rFont val="HelveticaNeueLT Std Lt"/>
        <family val="2"/>
      </rPr>
      <t>https://www.lynn.edu/admission/tuition-aid .</t>
    </r>
    <r>
      <rPr>
        <sz val="16"/>
        <rFont val="HelveticaNeueLT Std Lt"/>
        <family val="2"/>
      </rPr>
      <t xml:space="preserve">
Estimate what financial aid you may be eligible for, through completing the Net Price Calculator</t>
    </r>
    <r>
      <rPr>
        <sz val="16"/>
        <color rgb="FF003DA5"/>
        <rFont val="HelveticaNeueLT Std Lt"/>
        <family val="2"/>
      </rPr>
      <t xml:space="preserve"> http://www.lynn.edu/calculator</t>
    </r>
    <r>
      <rPr>
        <sz val="16"/>
        <rFont val="HelveticaNeueLT Std Lt"/>
        <family val="2"/>
      </rPr>
      <t xml:space="preserve"> or by looking at your ESAS. The ESAS can be viewed through logging into your MyLynn Portal and selecting ESAS.
The costs  are based upon a traditional on campus student taking up to 16 credits, and living in a standard room. If a student is a member of the Institute for Achievement and Learning, these costs will need to be entered for the Fall and Spring under "Institute".
*All day students are required to have health insurance. If a student already has health insurance, they can waive out of the Lynn Insurance plan.
*Tuition Insurance is an optional charge. However, it will remain on the student account unless the student waives out of the insurance before the term begins.
</t>
    </r>
  </si>
  <si>
    <t>Grant/ Scholarship 7</t>
  </si>
  <si>
    <t xml:space="preserve">Spring Installment Plan - 6 payments of </t>
  </si>
  <si>
    <t>starting before November 1st 2023 taking loans into account</t>
  </si>
  <si>
    <t>Fall 2023</t>
  </si>
  <si>
    <t>Spring 2024</t>
  </si>
  <si>
    <t>Annual 23/24</t>
  </si>
  <si>
    <t>Tuition Insurance (Est.)</t>
  </si>
  <si>
    <t>starting before June 1st 2023 taking loans into account</t>
  </si>
  <si>
    <t>starting before July 1st 2023 taking loans into account</t>
  </si>
  <si>
    <t>starting before August 1st 2023 taking loans into account</t>
  </si>
  <si>
    <t>starting before May 1st 2023 taking loans into account</t>
  </si>
  <si>
    <t xml:space="preserve">Fall Installment Plan - 3 payments of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</si>
</sst>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9" x14ac:knownFonts="1">
    <font>
      <sz val="11"/>
      <color theme="1"/>
      <name val="Calibri"/>
      <family val="2"/>
      <scheme val="minor"/>
    </font>
    <font>
      <b/>
      <sz val="11"/>
      <color theme="1"/>
      <name val="Calibri"/>
      <family val="2"/>
      <scheme val="minor"/>
    </font>
    <font>
      <sz val="11"/>
      <color rgb="FF0070C0"/>
      <name val="Calibri"/>
      <family val="2"/>
      <scheme val="minor"/>
    </font>
    <font>
      <sz val="11"/>
      <color theme="1"/>
      <name val="HelveticaNeueLT Std Lt"/>
      <family val="2"/>
    </font>
    <font>
      <b/>
      <sz val="11"/>
      <color theme="1"/>
      <name val="HelveticaNeueLT Std"/>
      <family val="2"/>
    </font>
    <font>
      <sz val="10"/>
      <name val="HelveticaNeueLT Std Lt"/>
      <family val="2"/>
    </font>
    <font>
      <sz val="11"/>
      <color rgb="FF0070C0"/>
      <name val="HelveticaNeueLT Std Lt"/>
      <family val="2"/>
    </font>
    <font>
      <sz val="14"/>
      <color theme="1"/>
      <name val="Calibri"/>
      <family val="2"/>
      <scheme val="minor"/>
    </font>
    <font>
      <sz val="16"/>
      <name val="HelveticaNeueLT Std Lt"/>
      <family val="2"/>
    </font>
    <font>
      <sz val="16"/>
      <color rgb="FF003DA5"/>
      <name val="HelveticaNeueLT Std Lt"/>
      <family val="2"/>
    </font>
    <font>
      <b/>
      <sz val="16"/>
      <name val="HelveticaNeueLT Std Lt"/>
      <family val="2"/>
    </font>
    <font>
      <sz val="16"/>
      <color theme="1"/>
      <name val="Calibri"/>
      <family val="2"/>
      <scheme val="minor"/>
    </font>
    <font>
      <b/>
      <sz val="16"/>
      <color theme="1"/>
      <name val="HelveticaNeueLT Std Lt"/>
      <family val="2"/>
    </font>
    <font>
      <sz val="16"/>
      <color theme="1"/>
      <name val="HelveticaNeueLT Std Lt"/>
      <family val="2"/>
    </font>
    <font>
      <b/>
      <sz val="16"/>
      <color theme="1"/>
      <name val="HelveticaNeueLT Std"/>
      <family val="2"/>
    </font>
    <font>
      <b/>
      <sz val="16"/>
      <color theme="1"/>
      <name val="Calibri"/>
      <family val="2"/>
      <scheme val="minor"/>
    </font>
    <font>
      <sz val="16"/>
      <color theme="1"/>
      <name val="HelveticaNeueLT Std"/>
      <family val="2"/>
    </font>
    <font>
      <sz val="16"/>
      <color rgb="FF0070C0"/>
      <name val="Calibri"/>
      <family val="2"/>
      <scheme val="minor"/>
    </font>
    <font>
      <sz val="16"/>
      <name val="Calibri"/>
      <family val="2"/>
      <scheme val="minor"/>
    </font>
  </fonts>
  <fills count="5">
    <fill>
      <patternFill patternType="none"/>
    </fill>
    <fill>
      <patternFill patternType="gray125"/>
    </fill>
    <fill>
      <patternFill patternType="solid">
        <fgColor rgb="FF003DA5"/>
        <bgColor indexed="64"/>
      </patternFill>
    </fill>
    <fill>
      <patternFill patternType="solid">
        <fgColor theme="0"/>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61">
    <xf numFmtId="0" fontId="0" fillId="0" borderId="0" xfId="0"/>
    <xf numFmtId="0" fontId="0" fillId="2" borderId="0" xfId="0" applyFill="1"/>
    <xf numFmtId="0" fontId="1" fillId="2" borderId="0" xfId="0" applyFont="1" applyFill="1"/>
    <xf numFmtId="0" fontId="2" fillId="2" borderId="0" xfId="0" applyFont="1" applyFill="1"/>
    <xf numFmtId="0" fontId="0" fillId="0" borderId="0" xfId="0" applyFill="1"/>
    <xf numFmtId="0" fontId="0" fillId="3" borderId="0" xfId="0" applyFill="1"/>
    <xf numFmtId="0" fontId="4" fillId="2" borderId="0" xfId="0" applyFont="1" applyFill="1"/>
    <xf numFmtId="0" fontId="3" fillId="2" borderId="0" xfId="0" applyFont="1" applyFill="1"/>
    <xf numFmtId="0" fontId="6" fillId="2" borderId="0" xfId="0" applyFont="1" applyFill="1"/>
    <xf numFmtId="0" fontId="1" fillId="0" borderId="0" xfId="0" applyFont="1" applyFill="1"/>
    <xf numFmtId="0" fontId="5" fillId="2" borderId="0" xfId="0" applyFont="1" applyFill="1" applyAlignment="1">
      <alignment horizontal="left" vertical="center"/>
    </xf>
    <xf numFmtId="0" fontId="2" fillId="0" borderId="0" xfId="0" applyFont="1" applyFill="1"/>
    <xf numFmtId="0" fontId="7" fillId="2" borderId="0" xfId="0" applyFont="1" applyFill="1"/>
    <xf numFmtId="0" fontId="10" fillId="3" borderId="0" xfId="0" applyFont="1" applyFill="1" applyAlignment="1">
      <alignment horizontal="left" vertical="center"/>
    </xf>
    <xf numFmtId="0" fontId="11" fillId="2" borderId="0" xfId="0" applyFont="1" applyFill="1"/>
    <xf numFmtId="0" fontId="13" fillId="2" borderId="0" xfId="0" applyFont="1" applyFill="1"/>
    <xf numFmtId="0" fontId="14" fillId="2" borderId="0" xfId="0" applyFont="1" applyFill="1"/>
    <xf numFmtId="0" fontId="11" fillId="0" borderId="1" xfId="0" applyFont="1" applyBorder="1"/>
    <xf numFmtId="0" fontId="15" fillId="0" borderId="1" xfId="0" applyFont="1" applyBorder="1" applyAlignment="1">
      <alignment horizontal="center"/>
    </xf>
    <xf numFmtId="0" fontId="8" fillId="3" borderId="1" xfId="0" applyFont="1" applyFill="1" applyBorder="1"/>
    <xf numFmtId="164" fontId="11" fillId="0" borderId="1" xfId="0" applyNumberFormat="1" applyFont="1" applyBorder="1"/>
    <xf numFmtId="164" fontId="15" fillId="0" borderId="1" xfId="0" applyNumberFormat="1" applyFont="1" applyBorder="1"/>
    <xf numFmtId="0" fontId="15" fillId="2" borderId="0" xfId="0" applyFont="1" applyFill="1"/>
    <xf numFmtId="0" fontId="10" fillId="4" borderId="1" xfId="0" applyFont="1" applyFill="1" applyBorder="1"/>
    <xf numFmtId="164" fontId="15" fillId="4" borderId="1" xfId="0" applyNumberFormat="1" applyFont="1" applyFill="1" applyBorder="1"/>
    <xf numFmtId="0" fontId="17" fillId="2" borderId="0" xfId="0" applyFont="1" applyFill="1"/>
    <xf numFmtId="0" fontId="13" fillId="0" borderId="1" xfId="0" applyFont="1" applyBorder="1"/>
    <xf numFmtId="0" fontId="12" fillId="0" borderId="1" xfId="0" applyFont="1" applyBorder="1" applyAlignment="1">
      <alignment horizontal="center"/>
    </xf>
    <xf numFmtId="164" fontId="13" fillId="0" borderId="1" xfId="0" applyNumberFormat="1" applyFont="1" applyBorder="1" applyAlignment="1">
      <alignment horizontal="center"/>
    </xf>
    <xf numFmtId="164" fontId="12" fillId="4" borderId="1" xfId="0" applyNumberFormat="1" applyFont="1" applyFill="1" applyBorder="1" applyAlignment="1">
      <alignment horizontal="right"/>
    </xf>
    <xf numFmtId="0" fontId="12" fillId="2" borderId="0" xfId="0" applyFont="1" applyFill="1"/>
    <xf numFmtId="164" fontId="13" fillId="0" borderId="1" xfId="0" applyNumberFormat="1" applyFont="1" applyBorder="1"/>
    <xf numFmtId="0" fontId="8" fillId="3" borderId="2" xfId="0" applyFont="1" applyFill="1" applyBorder="1"/>
    <xf numFmtId="164" fontId="12" fillId="4" borderId="1" xfId="0" applyNumberFormat="1" applyFont="1" applyFill="1" applyBorder="1"/>
    <xf numFmtId="0" fontId="10" fillId="4" borderId="2" xfId="0" applyFont="1" applyFill="1" applyBorder="1"/>
    <xf numFmtId="0" fontId="13" fillId="2" borderId="0" xfId="0" applyFont="1" applyFill="1" applyBorder="1"/>
    <xf numFmtId="0" fontId="8" fillId="3" borderId="0" xfId="0" applyFont="1" applyFill="1" applyBorder="1"/>
    <xf numFmtId="0" fontId="18" fillId="3" borderId="0" xfId="0" applyFont="1" applyFill="1"/>
    <xf numFmtId="164" fontId="8" fillId="3" borderId="4" xfId="0" applyNumberFormat="1" applyFont="1" applyFill="1" applyBorder="1"/>
    <xf numFmtId="0" fontId="11" fillId="3" borderId="0" xfId="0" applyFont="1" applyFill="1"/>
    <xf numFmtId="164" fontId="8" fillId="3" borderId="3" xfId="0" applyNumberFormat="1" applyFont="1" applyFill="1" applyBorder="1"/>
    <xf numFmtId="0" fontId="8" fillId="3" borderId="0" xfId="0" applyFont="1" applyFill="1"/>
    <xf numFmtId="0" fontId="11" fillId="2" borderId="0" xfId="0" applyFont="1" applyFill="1" applyBorder="1"/>
    <xf numFmtId="0" fontId="12" fillId="0" borderId="0" xfId="0" applyFont="1" applyAlignment="1">
      <alignment wrapText="1"/>
    </xf>
    <xf numFmtId="164" fontId="13" fillId="0" borderId="0" xfId="0" applyNumberFormat="1" applyFont="1"/>
    <xf numFmtId="0" fontId="13" fillId="3" borderId="0" xfId="0" applyFont="1" applyFill="1"/>
    <xf numFmtId="164" fontId="13" fillId="3" borderId="1" xfId="0" applyNumberFormat="1" applyFont="1" applyFill="1" applyBorder="1" applyAlignment="1">
      <alignment horizontal="center"/>
    </xf>
    <xf numFmtId="164" fontId="13" fillId="3" borderId="0" xfId="0" applyNumberFormat="1" applyFont="1" applyFill="1" applyAlignment="1">
      <alignment horizontal="right"/>
    </xf>
    <xf numFmtId="164" fontId="13" fillId="3" borderId="1" xfId="0" applyNumberFormat="1" applyFont="1" applyFill="1" applyBorder="1" applyAlignment="1">
      <alignment horizontal="left"/>
    </xf>
    <xf numFmtId="0" fontId="12" fillId="0" borderId="0" xfId="0" applyFont="1" applyAlignment="1">
      <alignment vertical="top" wrapText="1"/>
    </xf>
    <xf numFmtId="164" fontId="13" fillId="0" borderId="1" xfId="0" applyNumberFormat="1" applyFont="1" applyBorder="1" applyAlignment="1">
      <alignment horizontal="right"/>
    </xf>
    <xf numFmtId="0" fontId="8" fillId="3" borderId="0" xfId="0" applyFont="1" applyFill="1" applyAlignment="1">
      <alignment horizontal="left" vertical="center" wrapText="1"/>
    </xf>
    <xf numFmtId="0" fontId="8" fillId="3" borderId="0" xfId="0" applyFont="1" applyFill="1" applyAlignment="1">
      <alignment horizontal="center" vertical="center"/>
    </xf>
    <xf numFmtId="0" fontId="12" fillId="0" borderId="0" xfId="0" applyFont="1" applyAlignment="1">
      <alignment horizontal="center"/>
    </xf>
    <xf numFmtId="0" fontId="14" fillId="3" borderId="0" xfId="0" applyFont="1" applyFill="1" applyAlignment="1">
      <alignment horizontal="center"/>
    </xf>
    <xf numFmtId="0" fontId="16" fillId="0" borderId="0" xfId="0" applyFont="1" applyAlignment="1">
      <alignment horizontal="center"/>
    </xf>
    <xf numFmtId="0" fontId="16" fillId="4" borderId="0" xfId="0" applyFont="1" applyFill="1" applyAlignment="1">
      <alignment horizontal="center"/>
    </xf>
    <xf numFmtId="0" fontId="11" fillId="4" borderId="0" xfId="0" applyFont="1" applyFill="1" applyAlignment="1">
      <alignment horizontal="center"/>
    </xf>
    <xf numFmtId="0" fontId="12" fillId="4" borderId="0" xfId="0" applyFont="1" applyFill="1" applyAlignment="1">
      <alignment horizontal="center"/>
    </xf>
    <xf numFmtId="0" fontId="13" fillId="0" borderId="0" xfId="0" applyFont="1" applyAlignment="1">
      <alignment horizontal="left" vertical="center" wrapText="1"/>
    </xf>
    <xf numFmtId="0" fontId="12" fillId="2" borderId="0" xfId="0" applyFont="1" applyFill="1" applyAlignment="1">
      <alignment horizont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D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xdr:col>
      <xdr:colOff>1289050</xdr:colOff>
      <xdr:row>4</xdr:row>
      <xdr:rowOff>166394</xdr:rowOff>
    </xdr:to>
    <xdr:pic>
      <xdr:nvPicPr>
        <xdr:cNvPr id="2" name="Picture 1">
          <a:extLst>
            <a:ext uri="{FF2B5EF4-FFF2-40B4-BE49-F238E27FC236}">
              <a16:creationId xmlns:a16="http://schemas.microsoft.com/office/drawing/2014/main" id="{A29521F7-8EC0-4316-B267-CB61636F9E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200025"/>
          <a:ext cx="1289050" cy="7283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C19FA-A031-4CFA-84E2-FC2F180A6E02}">
  <dimension ref="A1:Q103"/>
  <sheetViews>
    <sheetView tabSelected="1" topLeftCell="A25" zoomScale="70" zoomScaleNormal="70" workbookViewId="0">
      <selection activeCell="C36" sqref="C36"/>
    </sheetView>
  </sheetViews>
  <sheetFormatPr defaultRowHeight="15" x14ac:dyDescent="0.25"/>
  <cols>
    <col min="2" max="2" width="31.42578125" customWidth="1"/>
    <col min="3" max="4" width="12.7109375" bestFit="1" customWidth="1"/>
    <col min="5" max="5" width="29.85546875" bestFit="1" customWidth="1"/>
    <col min="6" max="6" width="17.85546875" bestFit="1" customWidth="1"/>
    <col min="7" max="7" width="12.7109375" bestFit="1" customWidth="1"/>
    <col min="8" max="8" width="30.85546875" customWidth="1"/>
    <col min="9" max="9" width="19" bestFit="1" customWidth="1"/>
  </cols>
  <sheetData>
    <row r="1" spans="1:11" x14ac:dyDescent="0.25">
      <c r="A1" s="1"/>
      <c r="B1" s="1"/>
      <c r="C1" s="1"/>
      <c r="D1" s="1"/>
      <c r="E1" s="1"/>
      <c r="F1" s="1"/>
      <c r="G1" s="1"/>
      <c r="H1" s="1"/>
      <c r="I1" s="1"/>
      <c r="J1" s="1"/>
    </row>
    <row r="2" spans="1:11" x14ac:dyDescent="0.25">
      <c r="A2" s="3"/>
      <c r="B2" s="5"/>
      <c r="C2" s="5"/>
      <c r="D2" s="5"/>
      <c r="E2" s="5"/>
      <c r="F2" s="5"/>
      <c r="G2" s="5"/>
      <c r="H2" s="5"/>
      <c r="I2" s="5"/>
      <c r="J2" s="1"/>
    </row>
    <row r="3" spans="1:11" x14ac:dyDescent="0.25">
      <c r="A3" s="3"/>
      <c r="B3" s="5"/>
      <c r="C3" s="5"/>
      <c r="D3" s="5"/>
      <c r="E3" s="5"/>
      <c r="F3" s="5"/>
      <c r="G3" s="5"/>
      <c r="H3" s="5"/>
      <c r="I3" s="5"/>
      <c r="J3" s="1"/>
    </row>
    <row r="4" spans="1:11" x14ac:dyDescent="0.25">
      <c r="A4" s="3"/>
      <c r="B4" s="5"/>
      <c r="C4" s="5"/>
      <c r="D4" s="5"/>
      <c r="E4" s="5"/>
      <c r="F4" s="5"/>
      <c r="G4" s="5"/>
      <c r="H4" s="5"/>
      <c r="I4" s="5"/>
      <c r="J4" s="1"/>
    </row>
    <row r="5" spans="1:11" x14ac:dyDescent="0.25">
      <c r="A5" s="3"/>
      <c r="B5" s="5"/>
      <c r="C5" s="5"/>
      <c r="D5" s="5"/>
      <c r="E5" s="5"/>
      <c r="F5" s="5"/>
      <c r="G5" s="5"/>
      <c r="H5" s="5"/>
      <c r="I5" s="5"/>
      <c r="J5" s="1"/>
      <c r="K5" s="4"/>
    </row>
    <row r="6" spans="1:11" ht="15" customHeight="1" x14ac:dyDescent="0.25">
      <c r="A6" s="3"/>
      <c r="B6" s="51" t="s">
        <v>45</v>
      </c>
      <c r="C6" s="51"/>
      <c r="D6" s="51"/>
      <c r="E6" s="51"/>
      <c r="F6" s="51"/>
      <c r="G6" s="51"/>
      <c r="H6" s="51"/>
      <c r="I6" s="51"/>
      <c r="J6" s="1"/>
    </row>
    <row r="7" spans="1:11" ht="15" customHeight="1" x14ac:dyDescent="0.25">
      <c r="A7" s="3"/>
      <c r="B7" s="51"/>
      <c r="C7" s="51"/>
      <c r="D7" s="51"/>
      <c r="E7" s="51"/>
      <c r="F7" s="51"/>
      <c r="G7" s="51"/>
      <c r="H7" s="51"/>
      <c r="I7" s="51"/>
      <c r="J7" s="1"/>
    </row>
    <row r="8" spans="1:11" ht="15" customHeight="1" x14ac:dyDescent="0.25">
      <c r="A8" s="3"/>
      <c r="B8" s="51"/>
      <c r="C8" s="51"/>
      <c r="D8" s="51"/>
      <c r="E8" s="51"/>
      <c r="F8" s="51"/>
      <c r="G8" s="51"/>
      <c r="H8" s="51"/>
      <c r="I8" s="51"/>
      <c r="J8" s="1"/>
    </row>
    <row r="9" spans="1:11" ht="15" customHeight="1" x14ac:dyDescent="0.25">
      <c r="A9" s="3"/>
      <c r="B9" s="51"/>
      <c r="C9" s="51"/>
      <c r="D9" s="51"/>
      <c r="E9" s="51"/>
      <c r="F9" s="51"/>
      <c r="G9" s="51"/>
      <c r="H9" s="51"/>
      <c r="I9" s="51"/>
      <c r="J9" s="1"/>
    </row>
    <row r="10" spans="1:11" ht="15" customHeight="1" x14ac:dyDescent="0.25">
      <c r="A10" s="3"/>
      <c r="B10" s="51"/>
      <c r="C10" s="51"/>
      <c r="D10" s="51"/>
      <c r="E10" s="51"/>
      <c r="F10" s="51"/>
      <c r="G10" s="51"/>
      <c r="H10" s="51"/>
      <c r="I10" s="51"/>
      <c r="J10" s="1"/>
    </row>
    <row r="11" spans="1:11" ht="15" customHeight="1" x14ac:dyDescent="0.25">
      <c r="A11" s="3"/>
      <c r="B11" s="51"/>
      <c r="C11" s="51"/>
      <c r="D11" s="51"/>
      <c r="E11" s="51"/>
      <c r="F11" s="51"/>
      <c r="G11" s="51"/>
      <c r="H11" s="51"/>
      <c r="I11" s="51"/>
      <c r="J11" s="1"/>
    </row>
    <row r="12" spans="1:11" ht="15" customHeight="1" x14ac:dyDescent="0.25">
      <c r="A12" s="3"/>
      <c r="B12" s="51"/>
      <c r="C12" s="51"/>
      <c r="D12" s="51"/>
      <c r="E12" s="51"/>
      <c r="F12" s="51"/>
      <c r="G12" s="51"/>
      <c r="H12" s="51"/>
      <c r="I12" s="51"/>
      <c r="J12" s="1"/>
    </row>
    <row r="13" spans="1:11" ht="15" customHeight="1" x14ac:dyDescent="0.25">
      <c r="A13" s="3"/>
      <c r="B13" s="51"/>
      <c r="C13" s="51"/>
      <c r="D13" s="51"/>
      <c r="E13" s="51"/>
      <c r="F13" s="51"/>
      <c r="G13" s="51"/>
      <c r="H13" s="51"/>
      <c r="I13" s="51"/>
      <c r="J13" s="1"/>
    </row>
    <row r="14" spans="1:11" ht="15" customHeight="1" x14ac:dyDescent="0.25">
      <c r="A14" s="3"/>
      <c r="B14" s="51"/>
      <c r="C14" s="51"/>
      <c r="D14" s="51"/>
      <c r="E14" s="51"/>
      <c r="F14" s="51"/>
      <c r="G14" s="51"/>
      <c r="H14" s="51"/>
      <c r="I14" s="51"/>
      <c r="J14" s="1"/>
    </row>
    <row r="15" spans="1:11" ht="15" customHeight="1" x14ac:dyDescent="0.25">
      <c r="A15" s="3"/>
      <c r="B15" s="51"/>
      <c r="C15" s="51"/>
      <c r="D15" s="51"/>
      <c r="E15" s="51"/>
      <c r="F15" s="51"/>
      <c r="G15" s="51"/>
      <c r="H15" s="51"/>
      <c r="I15" s="51"/>
      <c r="J15" s="1"/>
    </row>
    <row r="16" spans="1:11" ht="15" customHeight="1" x14ac:dyDescent="0.25">
      <c r="A16" s="3"/>
      <c r="B16" s="51"/>
      <c r="C16" s="51"/>
      <c r="D16" s="51"/>
      <c r="E16" s="51"/>
      <c r="F16" s="51"/>
      <c r="G16" s="51"/>
      <c r="H16" s="51"/>
      <c r="I16" s="51"/>
      <c r="J16" s="1"/>
    </row>
    <row r="17" spans="1:10" ht="15" customHeight="1" x14ac:dyDescent="0.25">
      <c r="A17" s="3"/>
      <c r="B17" s="51"/>
      <c r="C17" s="51"/>
      <c r="D17" s="51"/>
      <c r="E17" s="51"/>
      <c r="F17" s="51"/>
      <c r="G17" s="51"/>
      <c r="H17" s="51"/>
      <c r="I17" s="51"/>
      <c r="J17" s="1"/>
    </row>
    <row r="18" spans="1:10" ht="15" customHeight="1" x14ac:dyDescent="0.25">
      <c r="A18" s="3"/>
      <c r="B18" s="51"/>
      <c r="C18" s="51"/>
      <c r="D18" s="51"/>
      <c r="E18" s="51"/>
      <c r="F18" s="51"/>
      <c r="G18" s="51"/>
      <c r="H18" s="51"/>
      <c r="I18" s="51"/>
      <c r="J18" s="1"/>
    </row>
    <row r="19" spans="1:10" ht="15" customHeight="1" x14ac:dyDescent="0.25">
      <c r="A19" s="3"/>
      <c r="B19" s="51"/>
      <c r="C19" s="51"/>
      <c r="D19" s="51"/>
      <c r="E19" s="51"/>
      <c r="F19" s="51"/>
      <c r="G19" s="51"/>
      <c r="H19" s="51"/>
      <c r="I19" s="51"/>
      <c r="J19" s="1"/>
    </row>
    <row r="20" spans="1:10" ht="15" customHeight="1" x14ac:dyDescent="0.25">
      <c r="A20" s="3"/>
      <c r="B20" s="51"/>
      <c r="C20" s="51"/>
      <c r="D20" s="51"/>
      <c r="E20" s="51"/>
      <c r="F20" s="51"/>
      <c r="G20" s="51"/>
      <c r="H20" s="51"/>
      <c r="I20" s="51"/>
      <c r="J20" s="1"/>
    </row>
    <row r="21" spans="1:10" ht="15" customHeight="1" x14ac:dyDescent="0.25">
      <c r="A21" s="3"/>
      <c r="B21" s="51"/>
      <c r="C21" s="51"/>
      <c r="D21" s="51"/>
      <c r="E21" s="51"/>
      <c r="F21" s="51"/>
      <c r="G21" s="51"/>
      <c r="H21" s="51"/>
      <c r="I21" s="51"/>
      <c r="J21" s="1"/>
    </row>
    <row r="22" spans="1:10" ht="15" customHeight="1" x14ac:dyDescent="0.25">
      <c r="A22" s="3"/>
      <c r="B22" s="51"/>
      <c r="C22" s="51"/>
      <c r="D22" s="51"/>
      <c r="E22" s="51"/>
      <c r="F22" s="51"/>
      <c r="G22" s="51"/>
      <c r="H22" s="51"/>
      <c r="I22" s="51"/>
      <c r="J22" s="1"/>
    </row>
    <row r="23" spans="1:10" ht="15" customHeight="1" x14ac:dyDescent="0.25">
      <c r="A23" s="3"/>
      <c r="B23" s="51"/>
      <c r="C23" s="51"/>
      <c r="D23" s="51"/>
      <c r="E23" s="51"/>
      <c r="F23" s="51"/>
      <c r="G23" s="51"/>
      <c r="H23" s="51"/>
      <c r="I23" s="51"/>
      <c r="J23" s="1"/>
    </row>
    <row r="24" spans="1:10" ht="15" customHeight="1" x14ac:dyDescent="0.25">
      <c r="A24" s="3"/>
      <c r="B24" s="10"/>
      <c r="C24" s="10"/>
      <c r="D24" s="10"/>
      <c r="E24" s="10"/>
      <c r="F24" s="10"/>
      <c r="G24" s="10"/>
      <c r="H24" s="10"/>
      <c r="I24" s="10"/>
      <c r="J24" s="1"/>
    </row>
    <row r="25" spans="1:10" ht="15" customHeight="1" x14ac:dyDescent="0.25">
      <c r="A25" s="3"/>
      <c r="B25" s="13" t="s">
        <v>28</v>
      </c>
      <c r="C25" s="52"/>
      <c r="D25" s="52"/>
      <c r="E25" s="52"/>
      <c r="F25" s="13" t="s">
        <v>29</v>
      </c>
      <c r="G25" s="52"/>
      <c r="H25" s="52"/>
      <c r="I25" s="52"/>
      <c r="J25" s="1"/>
    </row>
    <row r="26" spans="1:10" ht="21" x14ac:dyDescent="0.35">
      <c r="A26" s="3"/>
      <c r="B26" s="14"/>
      <c r="C26" s="14"/>
      <c r="D26" s="14"/>
      <c r="E26" s="14"/>
      <c r="F26" s="14"/>
      <c r="G26" s="14"/>
      <c r="H26" s="14"/>
      <c r="I26" s="14"/>
      <c r="J26" s="1"/>
    </row>
    <row r="27" spans="1:10" ht="21" x14ac:dyDescent="0.35">
      <c r="A27" s="3"/>
      <c r="B27" s="53" t="s">
        <v>49</v>
      </c>
      <c r="C27" s="53"/>
      <c r="D27" s="15"/>
      <c r="E27" s="53" t="s">
        <v>50</v>
      </c>
      <c r="F27" s="53"/>
      <c r="G27" s="14"/>
      <c r="H27" s="53" t="s">
        <v>51</v>
      </c>
      <c r="I27" s="53"/>
      <c r="J27" s="7"/>
    </row>
    <row r="28" spans="1:10" ht="21" x14ac:dyDescent="0.35">
      <c r="A28" s="3"/>
      <c r="B28" s="14"/>
      <c r="C28" s="14"/>
      <c r="D28" s="14"/>
      <c r="E28" s="14"/>
      <c r="F28" s="14"/>
      <c r="G28" s="14"/>
      <c r="H28" s="14"/>
      <c r="I28" s="14"/>
      <c r="J28" s="1"/>
    </row>
    <row r="29" spans="1:10" ht="21" x14ac:dyDescent="0.35">
      <c r="A29" s="3"/>
      <c r="B29" s="54" t="s">
        <v>14</v>
      </c>
      <c r="C29" s="54"/>
      <c r="D29" s="16"/>
      <c r="E29" s="54" t="s">
        <v>14</v>
      </c>
      <c r="F29" s="54"/>
      <c r="G29" s="14"/>
      <c r="H29" s="54" t="s">
        <v>14</v>
      </c>
      <c r="I29" s="54"/>
      <c r="J29" s="6"/>
    </row>
    <row r="30" spans="1:10" ht="21" x14ac:dyDescent="0.35">
      <c r="A30" s="3"/>
      <c r="B30" s="14"/>
      <c r="C30" s="14"/>
      <c r="D30" s="14"/>
      <c r="E30" s="14"/>
      <c r="F30" s="14"/>
      <c r="G30" s="14"/>
      <c r="H30" s="14"/>
      <c r="I30" s="14"/>
      <c r="J30" s="1"/>
    </row>
    <row r="31" spans="1:10" ht="21" x14ac:dyDescent="0.35">
      <c r="A31" s="3"/>
      <c r="B31" s="17"/>
      <c r="C31" s="18"/>
      <c r="D31" s="14"/>
      <c r="E31" s="17"/>
      <c r="F31" s="18"/>
      <c r="G31" s="14"/>
      <c r="H31" s="17"/>
      <c r="I31" s="18"/>
      <c r="J31" s="1"/>
    </row>
    <row r="32" spans="1:10" ht="21" x14ac:dyDescent="0.35">
      <c r="A32" s="3"/>
      <c r="B32" s="19" t="s">
        <v>37</v>
      </c>
      <c r="C32" s="20">
        <v>20600</v>
      </c>
      <c r="D32" s="14"/>
      <c r="E32" s="19" t="s">
        <v>37</v>
      </c>
      <c r="F32" s="20">
        <v>20600</v>
      </c>
      <c r="G32" s="14"/>
      <c r="H32" s="19" t="s">
        <v>37</v>
      </c>
      <c r="I32" s="20">
        <f>C32+F32</f>
        <v>41200</v>
      </c>
      <c r="J32" s="1"/>
    </row>
    <row r="33" spans="1:10" ht="21" x14ac:dyDescent="0.35">
      <c r="A33" s="3"/>
      <c r="B33" s="19" t="s">
        <v>3</v>
      </c>
      <c r="C33" s="20">
        <v>500</v>
      </c>
      <c r="D33" s="14"/>
      <c r="E33" s="19" t="s">
        <v>3</v>
      </c>
      <c r="F33" s="20">
        <v>500</v>
      </c>
      <c r="G33" s="14"/>
      <c r="H33" s="19" t="s">
        <v>3</v>
      </c>
      <c r="I33" s="20">
        <f>C33+F33</f>
        <v>1000</v>
      </c>
      <c r="J33" s="1"/>
    </row>
    <row r="34" spans="1:10" ht="21" x14ac:dyDescent="0.35">
      <c r="A34" s="3"/>
      <c r="B34" s="19" t="s">
        <v>4</v>
      </c>
      <c r="C34" s="20">
        <v>200</v>
      </c>
      <c r="D34" s="14"/>
      <c r="E34" s="19" t="s">
        <v>4</v>
      </c>
      <c r="F34" s="20">
        <v>200</v>
      </c>
      <c r="G34" s="14"/>
      <c r="H34" s="19" t="s">
        <v>4</v>
      </c>
      <c r="I34" s="20">
        <f>C34+F34</f>
        <v>400</v>
      </c>
      <c r="J34" s="1"/>
    </row>
    <row r="35" spans="1:10" ht="21" x14ac:dyDescent="0.35">
      <c r="A35" s="3"/>
      <c r="B35" s="19" t="s">
        <v>52</v>
      </c>
      <c r="C35" s="20">
        <v>255</v>
      </c>
      <c r="D35" s="14"/>
      <c r="E35" s="19" t="s">
        <v>6</v>
      </c>
      <c r="F35" s="20">
        <v>0</v>
      </c>
      <c r="G35" s="14"/>
      <c r="H35" s="19" t="s">
        <v>5</v>
      </c>
      <c r="I35" s="20">
        <f>C35</f>
        <v>255</v>
      </c>
      <c r="J35" s="1"/>
    </row>
    <row r="36" spans="1:10" ht="21" x14ac:dyDescent="0.35">
      <c r="A36" s="3"/>
      <c r="B36" s="19" t="s">
        <v>6</v>
      </c>
      <c r="C36" s="20">
        <v>0</v>
      </c>
      <c r="D36" s="14"/>
      <c r="E36" s="19"/>
      <c r="F36" s="20"/>
      <c r="G36" s="14"/>
      <c r="H36" s="19" t="s">
        <v>6</v>
      </c>
      <c r="I36" s="20">
        <f>C36+F35</f>
        <v>0</v>
      </c>
      <c r="J36" s="1"/>
    </row>
    <row r="37" spans="1:10" ht="21" x14ac:dyDescent="0.35">
      <c r="A37" s="3"/>
      <c r="B37" s="19" t="s">
        <v>7</v>
      </c>
      <c r="C37" s="20">
        <v>2124</v>
      </c>
      <c r="D37" s="14"/>
      <c r="E37" s="19"/>
      <c r="F37" s="20"/>
      <c r="G37" s="14"/>
      <c r="H37" s="19" t="s">
        <v>7</v>
      </c>
      <c r="I37" s="20">
        <f>C37</f>
        <v>2124</v>
      </c>
      <c r="J37" s="1"/>
    </row>
    <row r="38" spans="1:10" ht="21" x14ac:dyDescent="0.35">
      <c r="A38" s="3"/>
      <c r="B38" s="19" t="s">
        <v>8</v>
      </c>
      <c r="C38" s="20">
        <v>500</v>
      </c>
      <c r="D38" s="14"/>
      <c r="E38" s="19"/>
      <c r="F38" s="20"/>
      <c r="G38" s="14"/>
      <c r="H38" s="19" t="s">
        <v>8</v>
      </c>
      <c r="I38" s="20">
        <f>C38</f>
        <v>500</v>
      </c>
      <c r="J38" s="1"/>
    </row>
    <row r="39" spans="1:10" ht="21" x14ac:dyDescent="0.35">
      <c r="A39" s="3"/>
      <c r="B39" s="19" t="s">
        <v>2</v>
      </c>
      <c r="C39" s="21">
        <v>-500</v>
      </c>
      <c r="D39" s="22"/>
      <c r="E39" s="19"/>
      <c r="F39" s="21"/>
      <c r="G39" s="14"/>
      <c r="H39" s="19" t="s">
        <v>2</v>
      </c>
      <c r="I39" s="21">
        <f>C39</f>
        <v>-500</v>
      </c>
      <c r="J39" s="1"/>
    </row>
    <row r="40" spans="1:10" ht="21" x14ac:dyDescent="0.35">
      <c r="A40" s="3"/>
      <c r="B40" s="19"/>
      <c r="C40" s="21"/>
      <c r="D40" s="22"/>
      <c r="E40" s="19"/>
      <c r="F40" s="21"/>
      <c r="G40" s="14"/>
      <c r="H40" s="19"/>
      <c r="I40" s="21">
        <f>C40+F40</f>
        <v>0</v>
      </c>
      <c r="J40" s="1"/>
    </row>
    <row r="41" spans="1:10" ht="21" x14ac:dyDescent="0.35">
      <c r="A41" s="3"/>
      <c r="B41" s="23" t="s">
        <v>9</v>
      </c>
      <c r="C41" s="24">
        <f>C32+C33+C34+C35+C36+C37+C38+C39+C40</f>
        <v>23679</v>
      </c>
      <c r="D41" s="22"/>
      <c r="E41" s="23" t="s">
        <v>9</v>
      </c>
      <c r="F41" s="24">
        <f>F32+F33+F34+F35+F36+F37+F38+F39+F40</f>
        <v>21300</v>
      </c>
      <c r="G41" s="14"/>
      <c r="H41" s="23" t="s">
        <v>9</v>
      </c>
      <c r="I41" s="24">
        <f>I32+I33+I34+I35+I36+I37+I38+I39+I40</f>
        <v>44979</v>
      </c>
      <c r="J41" s="1"/>
    </row>
    <row r="42" spans="1:10" x14ac:dyDescent="0.25">
      <c r="A42" s="3"/>
      <c r="B42" s="1"/>
      <c r="C42" s="1"/>
      <c r="D42" s="1"/>
      <c r="E42" s="1"/>
      <c r="F42" s="1"/>
      <c r="G42" s="1"/>
      <c r="H42" s="1"/>
      <c r="I42" s="1"/>
      <c r="J42" s="1"/>
    </row>
    <row r="43" spans="1:10" ht="21" x14ac:dyDescent="0.35">
      <c r="A43" s="3"/>
      <c r="B43" s="55" t="s">
        <v>15</v>
      </c>
      <c r="C43" s="55"/>
      <c r="D43" s="14"/>
      <c r="E43" s="55" t="s">
        <v>15</v>
      </c>
      <c r="F43" s="55"/>
      <c r="G43" s="14"/>
      <c r="H43" s="55" t="s">
        <v>15</v>
      </c>
      <c r="I43" s="55"/>
      <c r="J43" s="1"/>
    </row>
    <row r="44" spans="1:10" ht="21" x14ac:dyDescent="0.35">
      <c r="A44" s="3"/>
      <c r="B44" s="25"/>
      <c r="C44" s="14"/>
      <c r="D44" s="14"/>
      <c r="E44" s="14"/>
      <c r="F44" s="14"/>
      <c r="G44" s="14"/>
      <c r="H44" s="14"/>
      <c r="I44" s="14"/>
      <c r="J44" s="1"/>
    </row>
    <row r="45" spans="1:10" ht="21" x14ac:dyDescent="0.35">
      <c r="A45" s="3"/>
      <c r="B45" s="26"/>
      <c r="C45" s="27"/>
      <c r="D45" s="15"/>
      <c r="E45" s="26"/>
      <c r="F45" s="27"/>
      <c r="G45" s="14"/>
      <c r="H45" s="26"/>
      <c r="I45" s="27"/>
      <c r="J45" s="7"/>
    </row>
    <row r="46" spans="1:10" ht="21" x14ac:dyDescent="0.35">
      <c r="A46" s="3"/>
      <c r="B46" s="19" t="s">
        <v>13</v>
      </c>
      <c r="C46" s="28">
        <v>0</v>
      </c>
      <c r="D46" s="15"/>
      <c r="E46" s="19" t="s">
        <v>13</v>
      </c>
      <c r="F46" s="28">
        <v>0</v>
      </c>
      <c r="G46" s="14"/>
      <c r="H46" s="19" t="s">
        <v>13</v>
      </c>
      <c r="I46" s="50">
        <f t="shared" ref="I46:I52" si="0">C46+F46</f>
        <v>0</v>
      </c>
      <c r="J46" s="7"/>
    </row>
    <row r="47" spans="1:10" ht="21" x14ac:dyDescent="0.35">
      <c r="A47" s="3"/>
      <c r="B47" s="19" t="s">
        <v>10</v>
      </c>
      <c r="C47" s="28">
        <v>0</v>
      </c>
      <c r="D47" s="15"/>
      <c r="E47" s="19" t="s">
        <v>10</v>
      </c>
      <c r="F47" s="28">
        <v>0</v>
      </c>
      <c r="G47" s="14"/>
      <c r="H47" s="19" t="s">
        <v>10</v>
      </c>
      <c r="I47" s="50">
        <f t="shared" si="0"/>
        <v>0</v>
      </c>
      <c r="J47" s="7"/>
    </row>
    <row r="48" spans="1:10" ht="21" x14ac:dyDescent="0.35">
      <c r="A48" s="3"/>
      <c r="B48" s="19" t="s">
        <v>11</v>
      </c>
      <c r="C48" s="28">
        <v>0</v>
      </c>
      <c r="D48" s="15"/>
      <c r="E48" s="19" t="s">
        <v>11</v>
      </c>
      <c r="F48" s="28">
        <v>0</v>
      </c>
      <c r="G48" s="14"/>
      <c r="H48" s="19" t="s">
        <v>11</v>
      </c>
      <c r="I48" s="50">
        <f t="shared" si="0"/>
        <v>0</v>
      </c>
      <c r="J48" s="7"/>
    </row>
    <row r="49" spans="1:10" ht="21" x14ac:dyDescent="0.35">
      <c r="A49" s="3"/>
      <c r="B49" s="19" t="s">
        <v>12</v>
      </c>
      <c r="C49" s="28">
        <v>0</v>
      </c>
      <c r="D49" s="15"/>
      <c r="E49" s="19" t="s">
        <v>12</v>
      </c>
      <c r="F49" s="28">
        <v>0</v>
      </c>
      <c r="G49" s="14"/>
      <c r="H49" s="19" t="s">
        <v>12</v>
      </c>
      <c r="I49" s="50">
        <f t="shared" si="0"/>
        <v>0</v>
      </c>
      <c r="J49" s="7"/>
    </row>
    <row r="50" spans="1:10" ht="21" x14ac:dyDescent="0.35">
      <c r="A50" s="3"/>
      <c r="B50" s="19" t="s">
        <v>40</v>
      </c>
      <c r="C50" s="28">
        <v>0</v>
      </c>
      <c r="D50" s="15"/>
      <c r="E50" s="19" t="s">
        <v>40</v>
      </c>
      <c r="F50" s="28">
        <v>0</v>
      </c>
      <c r="G50" s="14"/>
      <c r="H50" s="19" t="s">
        <v>40</v>
      </c>
      <c r="I50" s="50">
        <f t="shared" si="0"/>
        <v>0</v>
      </c>
      <c r="J50" s="7"/>
    </row>
    <row r="51" spans="1:10" ht="21" x14ac:dyDescent="0.35">
      <c r="A51" s="3"/>
      <c r="B51" s="19" t="s">
        <v>41</v>
      </c>
      <c r="C51" s="28">
        <v>0</v>
      </c>
      <c r="D51" s="15"/>
      <c r="E51" s="19" t="s">
        <v>41</v>
      </c>
      <c r="F51" s="28">
        <v>0</v>
      </c>
      <c r="G51" s="14"/>
      <c r="H51" s="19" t="s">
        <v>41</v>
      </c>
      <c r="I51" s="50">
        <f>C51+F51</f>
        <v>0</v>
      </c>
      <c r="J51" s="7"/>
    </row>
    <row r="52" spans="1:10" ht="21" x14ac:dyDescent="0.35">
      <c r="A52" s="3"/>
      <c r="B52" s="19" t="s">
        <v>46</v>
      </c>
      <c r="C52" s="28">
        <v>0</v>
      </c>
      <c r="D52" s="15"/>
      <c r="E52" s="19" t="s">
        <v>46</v>
      </c>
      <c r="F52" s="28">
        <v>0</v>
      </c>
      <c r="G52" s="14"/>
      <c r="H52" s="19" t="s">
        <v>46</v>
      </c>
      <c r="I52" s="50">
        <f t="shared" si="0"/>
        <v>0</v>
      </c>
      <c r="J52" s="7"/>
    </row>
    <row r="53" spans="1:10" ht="21" x14ac:dyDescent="0.35">
      <c r="A53" s="3"/>
      <c r="B53" s="23" t="s">
        <v>33</v>
      </c>
      <c r="C53" s="29">
        <f>SUM(C46:C52)</f>
        <v>0</v>
      </c>
      <c r="D53" s="15"/>
      <c r="E53" s="23" t="s">
        <v>33</v>
      </c>
      <c r="F53" s="29">
        <f>SUM(F46:F52)</f>
        <v>0</v>
      </c>
      <c r="G53" s="14"/>
      <c r="H53" s="23" t="s">
        <v>33</v>
      </c>
      <c r="I53" s="29">
        <f>SUM(I46:I52)</f>
        <v>0</v>
      </c>
      <c r="J53" s="7"/>
    </row>
    <row r="54" spans="1:10" x14ac:dyDescent="0.25">
      <c r="A54" s="3"/>
      <c r="B54" s="8"/>
      <c r="C54" s="8"/>
      <c r="D54" s="8"/>
      <c r="E54" s="8"/>
      <c r="F54" s="8"/>
      <c r="G54" s="1"/>
      <c r="H54" s="8"/>
      <c r="I54" s="8"/>
      <c r="J54" s="7"/>
    </row>
    <row r="55" spans="1:10" ht="21" x14ac:dyDescent="0.35">
      <c r="A55" s="3"/>
      <c r="B55" s="53" t="s">
        <v>0</v>
      </c>
      <c r="C55" s="53"/>
      <c r="D55" s="30"/>
      <c r="E55" s="53" t="s">
        <v>0</v>
      </c>
      <c r="F55" s="53"/>
      <c r="G55" s="14"/>
      <c r="H55" s="53" t="s">
        <v>0</v>
      </c>
      <c r="I55" s="53"/>
      <c r="J55" s="7"/>
    </row>
    <row r="56" spans="1:10" ht="21" x14ac:dyDescent="0.35">
      <c r="A56" s="3"/>
      <c r="B56" s="60"/>
      <c r="C56" s="60"/>
      <c r="D56" s="15"/>
      <c r="E56" s="60"/>
      <c r="F56" s="60"/>
      <c r="G56" s="14"/>
      <c r="H56" s="60"/>
      <c r="I56" s="60"/>
      <c r="J56" s="7"/>
    </row>
    <row r="57" spans="1:10" ht="21" x14ac:dyDescent="0.35">
      <c r="A57" s="3"/>
      <c r="B57" s="19" t="s">
        <v>1</v>
      </c>
      <c r="C57" s="31">
        <v>0</v>
      </c>
      <c r="D57" s="15"/>
      <c r="E57" s="19" t="s">
        <v>1</v>
      </c>
      <c r="F57" s="31">
        <v>0</v>
      </c>
      <c r="G57" s="14"/>
      <c r="H57" s="32" t="s">
        <v>1</v>
      </c>
      <c r="I57" s="31">
        <f>C57+F57</f>
        <v>0</v>
      </c>
      <c r="J57" s="7"/>
    </row>
    <row r="58" spans="1:10" ht="21" x14ac:dyDescent="0.35">
      <c r="A58" s="3"/>
      <c r="B58" s="19" t="s">
        <v>39</v>
      </c>
      <c r="C58" s="31">
        <v>0</v>
      </c>
      <c r="D58" s="15"/>
      <c r="E58" s="19" t="s">
        <v>39</v>
      </c>
      <c r="F58" s="31">
        <v>0</v>
      </c>
      <c r="G58" s="14"/>
      <c r="H58" s="32" t="s">
        <v>39</v>
      </c>
      <c r="I58" s="31">
        <f>C58+F58</f>
        <v>0</v>
      </c>
      <c r="J58" s="7"/>
    </row>
    <row r="59" spans="1:10" ht="21" x14ac:dyDescent="0.35">
      <c r="A59" s="3"/>
      <c r="B59" s="19" t="s">
        <v>36</v>
      </c>
      <c r="C59" s="31">
        <f>(C57*0.01057)+(C58*0.01057)</f>
        <v>0</v>
      </c>
      <c r="D59" s="15"/>
      <c r="E59" s="19" t="s">
        <v>36</v>
      </c>
      <c r="F59" s="31">
        <f>(F57*0.01057) + (F58*0.01057)</f>
        <v>0</v>
      </c>
      <c r="G59" s="14"/>
      <c r="H59" s="32" t="s">
        <v>36</v>
      </c>
      <c r="I59" s="31">
        <f>C59+F59</f>
        <v>0</v>
      </c>
      <c r="J59" s="7"/>
    </row>
    <row r="60" spans="1:10" ht="21" x14ac:dyDescent="0.35">
      <c r="A60" s="3"/>
      <c r="B60" s="19" t="s">
        <v>43</v>
      </c>
      <c r="C60" s="31">
        <v>0</v>
      </c>
      <c r="D60" s="15"/>
      <c r="E60" s="19" t="s">
        <v>43</v>
      </c>
      <c r="F60" s="31">
        <v>0</v>
      </c>
      <c r="G60" s="14"/>
      <c r="H60" s="19" t="s">
        <v>43</v>
      </c>
      <c r="I60" s="31">
        <v>0</v>
      </c>
      <c r="J60" s="7"/>
    </row>
    <row r="61" spans="1:10" ht="21" x14ac:dyDescent="0.35">
      <c r="A61" s="3"/>
      <c r="B61" s="19" t="s">
        <v>44</v>
      </c>
      <c r="C61" s="31">
        <v>0</v>
      </c>
      <c r="D61" s="15"/>
      <c r="E61" s="19" t="s">
        <v>44</v>
      </c>
      <c r="F61" s="31">
        <v>0</v>
      </c>
      <c r="G61" s="14"/>
      <c r="H61" s="19" t="s">
        <v>44</v>
      </c>
      <c r="I61" s="31">
        <f>C61+F61</f>
        <v>0</v>
      </c>
      <c r="J61" s="8"/>
    </row>
    <row r="62" spans="1:10" ht="21" x14ac:dyDescent="0.35">
      <c r="A62" s="3"/>
      <c r="B62" s="23" t="s">
        <v>16</v>
      </c>
      <c r="C62" s="33">
        <f>C57+C58-C59+C60+C61</f>
        <v>0</v>
      </c>
      <c r="D62" s="30"/>
      <c r="E62" s="23" t="s">
        <v>16</v>
      </c>
      <c r="F62" s="33">
        <f>F57+F58-F59+F60+F61</f>
        <v>0</v>
      </c>
      <c r="G62" s="14"/>
      <c r="H62" s="34" t="s">
        <v>16</v>
      </c>
      <c r="I62" s="33">
        <f>I57+I58-I59+I60+I61</f>
        <v>0</v>
      </c>
      <c r="J62" s="7"/>
    </row>
    <row r="63" spans="1:10" ht="21" x14ac:dyDescent="0.35">
      <c r="A63" s="3"/>
      <c r="B63" s="15"/>
      <c r="C63" s="15"/>
      <c r="D63" s="15"/>
      <c r="E63" s="15"/>
      <c r="F63" s="15"/>
      <c r="G63" s="14"/>
      <c r="H63" s="15"/>
      <c r="I63" s="35"/>
      <c r="J63" s="7"/>
    </row>
    <row r="64" spans="1:10" ht="21" x14ac:dyDescent="0.35">
      <c r="A64" s="3"/>
      <c r="B64" s="56" t="s">
        <v>17</v>
      </c>
      <c r="C64" s="57"/>
      <c r="D64" s="57"/>
      <c r="E64" s="57"/>
      <c r="F64" s="57"/>
      <c r="G64" s="57"/>
      <c r="H64" s="57"/>
      <c r="I64" s="57"/>
      <c r="J64" s="7"/>
    </row>
    <row r="65" spans="1:10" ht="21" x14ac:dyDescent="0.35">
      <c r="A65" s="3"/>
      <c r="B65" s="14"/>
      <c r="C65" s="42"/>
      <c r="D65" s="14"/>
      <c r="E65" s="14"/>
      <c r="F65" s="14"/>
      <c r="G65" s="14"/>
      <c r="H65" s="14"/>
      <c r="I65" s="14"/>
      <c r="J65" s="7"/>
    </row>
    <row r="66" spans="1:10" ht="58.5" x14ac:dyDescent="0.25">
      <c r="A66" s="3"/>
      <c r="B66" s="43" t="s">
        <v>26</v>
      </c>
      <c r="C66" s="44">
        <f>C41-C53</f>
        <v>23679</v>
      </c>
      <c r="D66" s="15"/>
      <c r="E66" s="43" t="s">
        <v>25</v>
      </c>
      <c r="F66" s="44">
        <f>F41-F53</f>
        <v>21300</v>
      </c>
      <c r="G66" s="15"/>
      <c r="H66" s="43" t="s">
        <v>23</v>
      </c>
      <c r="I66" s="44">
        <f>I41-I53</f>
        <v>44979</v>
      </c>
      <c r="J66" s="7"/>
    </row>
    <row r="67" spans="1:10" ht="19.5" x14ac:dyDescent="0.25">
      <c r="A67" s="3"/>
      <c r="B67" s="15"/>
      <c r="C67" s="15"/>
      <c r="D67" s="15"/>
      <c r="E67" s="15"/>
      <c r="F67" s="15"/>
      <c r="G67" s="15"/>
      <c r="H67" s="15"/>
      <c r="I67" s="15"/>
      <c r="J67" s="7"/>
    </row>
    <row r="68" spans="1:10" ht="78" x14ac:dyDescent="0.25">
      <c r="A68" s="3"/>
      <c r="B68" s="43" t="s">
        <v>35</v>
      </c>
      <c r="C68" s="44">
        <f>C41-C53-C62</f>
        <v>23679</v>
      </c>
      <c r="D68" s="15"/>
      <c r="E68" s="49" t="s">
        <v>27</v>
      </c>
      <c r="F68" s="44">
        <f>F41-F53-F62</f>
        <v>21300</v>
      </c>
      <c r="G68" s="15"/>
      <c r="H68" s="43" t="s">
        <v>24</v>
      </c>
      <c r="I68" s="44">
        <f>I41-I53-I62</f>
        <v>44979</v>
      </c>
      <c r="J68" s="7"/>
    </row>
    <row r="69" spans="1:10" ht="18.75" x14ac:dyDescent="0.3">
      <c r="A69" s="3"/>
      <c r="B69" s="12"/>
      <c r="C69" s="12"/>
      <c r="D69" s="12"/>
      <c r="E69" s="12"/>
      <c r="F69" s="12"/>
      <c r="G69" s="12"/>
      <c r="H69" s="12"/>
      <c r="I69" s="12"/>
      <c r="J69" s="1"/>
    </row>
    <row r="70" spans="1:10" ht="18.75" x14ac:dyDescent="0.3">
      <c r="A70" s="3"/>
      <c r="B70" s="12"/>
      <c r="C70" s="12"/>
      <c r="D70" s="12"/>
      <c r="E70" s="12"/>
      <c r="F70" s="12"/>
      <c r="G70" s="12"/>
      <c r="H70" s="12"/>
      <c r="I70" s="12"/>
      <c r="J70" s="1"/>
    </row>
    <row r="71" spans="1:10" ht="19.5" x14ac:dyDescent="0.25">
      <c r="A71" s="1"/>
      <c r="B71" s="58" t="s">
        <v>18</v>
      </c>
      <c r="C71" s="58"/>
      <c r="D71" s="58"/>
      <c r="E71" s="58"/>
      <c r="F71" s="58"/>
      <c r="G71" s="58"/>
      <c r="H71" s="58"/>
      <c r="I71" s="58"/>
      <c r="J71" s="1"/>
    </row>
    <row r="72" spans="1:10" ht="21" x14ac:dyDescent="0.35">
      <c r="A72" s="1"/>
      <c r="B72" s="22"/>
      <c r="C72" s="22"/>
      <c r="D72" s="14"/>
      <c r="E72" s="22"/>
      <c r="F72" s="22"/>
      <c r="G72" s="22"/>
      <c r="H72" s="22"/>
      <c r="I72" s="22"/>
      <c r="J72" s="1"/>
    </row>
    <row r="73" spans="1:10" ht="21" x14ac:dyDescent="0.35">
      <c r="A73" s="3"/>
      <c r="B73" s="36" t="s">
        <v>30</v>
      </c>
      <c r="C73" s="37"/>
      <c r="D73" s="38"/>
      <c r="E73" s="40">
        <f>C68/6</f>
        <v>3946.5</v>
      </c>
      <c r="F73" s="36" t="s">
        <v>56</v>
      </c>
      <c r="G73" s="39"/>
      <c r="H73" s="39"/>
      <c r="I73" s="39"/>
      <c r="J73" s="1"/>
    </row>
    <row r="74" spans="1:10" ht="21" x14ac:dyDescent="0.35">
      <c r="A74" s="3"/>
      <c r="B74" s="36" t="s">
        <v>31</v>
      </c>
      <c r="C74" s="37"/>
      <c r="D74" s="38"/>
      <c r="E74" s="40">
        <f>C68/5</f>
        <v>4735.8</v>
      </c>
      <c r="F74" s="36" t="s">
        <v>53</v>
      </c>
      <c r="G74" s="39"/>
      <c r="H74" s="39"/>
      <c r="I74" s="39"/>
      <c r="J74" s="1"/>
    </row>
    <row r="75" spans="1:10" ht="21" x14ac:dyDescent="0.35">
      <c r="A75" s="3"/>
      <c r="B75" s="36" t="s">
        <v>32</v>
      </c>
      <c r="C75" s="37"/>
      <c r="D75" s="38"/>
      <c r="E75" s="40">
        <f>C68/4</f>
        <v>5919.75</v>
      </c>
      <c r="F75" s="36" t="s">
        <v>55</v>
      </c>
      <c r="G75" s="39"/>
      <c r="H75" s="39"/>
      <c r="I75" s="39"/>
      <c r="J75" s="1"/>
    </row>
    <row r="76" spans="1:10" ht="21" x14ac:dyDescent="0.35">
      <c r="A76" s="3"/>
      <c r="B76" s="36" t="s">
        <v>57</v>
      </c>
      <c r="C76" s="37"/>
      <c r="D76" s="38"/>
      <c r="E76" s="40">
        <f>C68/3</f>
        <v>7893</v>
      </c>
      <c r="F76" s="36" t="s">
        <v>54</v>
      </c>
      <c r="G76" s="39"/>
      <c r="H76" s="39"/>
      <c r="I76" s="39"/>
      <c r="J76" s="1"/>
    </row>
    <row r="77" spans="1:10" ht="21" x14ac:dyDescent="0.35">
      <c r="A77" s="3"/>
      <c r="B77" s="36" t="s">
        <v>47</v>
      </c>
      <c r="C77" s="37"/>
      <c r="D77" s="38"/>
      <c r="E77" s="40">
        <f>F68/6</f>
        <v>3550</v>
      </c>
      <c r="F77" s="41" t="s">
        <v>48</v>
      </c>
      <c r="G77" s="39"/>
      <c r="H77" s="39"/>
      <c r="I77" s="39"/>
      <c r="J77" s="1"/>
    </row>
    <row r="78" spans="1:10" ht="21" x14ac:dyDescent="0.35">
      <c r="A78" s="3"/>
      <c r="B78" s="36" t="s">
        <v>34</v>
      </c>
      <c r="C78" s="37"/>
      <c r="D78" s="37"/>
      <c r="E78" s="37"/>
      <c r="F78" s="39"/>
      <c r="G78" s="39"/>
      <c r="H78" s="39"/>
      <c r="I78" s="39"/>
      <c r="J78" s="1"/>
    </row>
    <row r="79" spans="1:10" ht="21" x14ac:dyDescent="0.35">
      <c r="A79" s="1"/>
      <c r="B79" s="36" t="s">
        <v>42</v>
      </c>
      <c r="C79" s="37"/>
      <c r="D79" s="37"/>
      <c r="E79" s="37"/>
      <c r="F79" s="39"/>
      <c r="G79" s="39"/>
      <c r="H79" s="39"/>
      <c r="I79" s="39"/>
      <c r="J79" s="1"/>
    </row>
    <row r="80" spans="1:10" ht="19.5" x14ac:dyDescent="0.25">
      <c r="A80" s="1"/>
      <c r="B80" s="15"/>
      <c r="C80" s="30"/>
      <c r="D80" s="30"/>
      <c r="E80" s="15"/>
      <c r="F80" s="30"/>
      <c r="G80" s="30"/>
      <c r="H80" s="30"/>
      <c r="I80" s="30"/>
      <c r="J80" s="1"/>
    </row>
    <row r="81" spans="1:17" ht="19.5" x14ac:dyDescent="0.25">
      <c r="A81" s="3"/>
      <c r="B81" s="15"/>
      <c r="C81" s="15"/>
      <c r="D81" s="15"/>
      <c r="E81" s="15"/>
      <c r="F81" s="15"/>
      <c r="G81" s="15"/>
      <c r="H81" s="15"/>
      <c r="I81" s="15"/>
      <c r="J81" s="1"/>
    </row>
    <row r="82" spans="1:17" ht="19.5" x14ac:dyDescent="0.25">
      <c r="A82" s="1"/>
      <c r="B82" s="58" t="s">
        <v>19</v>
      </c>
      <c r="C82" s="58"/>
      <c r="D82" s="58"/>
      <c r="E82" s="58"/>
      <c r="F82" s="58"/>
      <c r="G82" s="58"/>
      <c r="H82" s="58"/>
      <c r="I82" s="58"/>
      <c r="J82" s="1"/>
    </row>
    <row r="83" spans="1:17" ht="19.5" x14ac:dyDescent="0.25">
      <c r="A83" s="1"/>
      <c r="B83" s="30"/>
      <c r="C83" s="30"/>
      <c r="D83" s="15"/>
      <c r="E83" s="30"/>
      <c r="F83" s="30"/>
      <c r="G83" s="30"/>
      <c r="H83" s="30"/>
      <c r="I83" s="30"/>
      <c r="J83" s="1"/>
    </row>
    <row r="84" spans="1:17" ht="19.5" x14ac:dyDescent="0.25">
      <c r="A84" s="3"/>
      <c r="B84" s="45" t="s">
        <v>21</v>
      </c>
      <c r="D84" s="46">
        <f>I68/0.95772</f>
        <v>46964.666081944619</v>
      </c>
      <c r="E84" s="45" t="s">
        <v>20</v>
      </c>
      <c r="F84" s="47"/>
      <c r="I84" s="48">
        <f>I68</f>
        <v>44979</v>
      </c>
      <c r="J84" s="1"/>
    </row>
    <row r="85" spans="1:17" ht="19.5" x14ac:dyDescent="0.25">
      <c r="A85" s="3"/>
      <c r="B85" s="36" t="s">
        <v>22</v>
      </c>
      <c r="C85" s="41"/>
      <c r="D85" s="41"/>
      <c r="E85" s="36"/>
      <c r="F85" s="45"/>
      <c r="G85" s="45"/>
      <c r="H85" s="45"/>
      <c r="I85" s="45"/>
      <c r="J85" s="2"/>
    </row>
    <row r="86" spans="1:17" ht="19.5" x14ac:dyDescent="0.25">
      <c r="A86" s="1"/>
      <c r="B86" s="15"/>
      <c r="C86" s="30"/>
      <c r="D86" s="30"/>
      <c r="E86" s="15"/>
      <c r="F86" s="30"/>
      <c r="G86" s="30"/>
      <c r="H86" s="30"/>
      <c r="I86" s="30"/>
      <c r="J86" s="1"/>
    </row>
    <row r="87" spans="1:17" ht="19.5" x14ac:dyDescent="0.25">
      <c r="A87" s="1"/>
      <c r="B87" s="15"/>
      <c r="C87" s="30"/>
      <c r="D87" s="30"/>
      <c r="E87" s="15"/>
      <c r="F87" s="30"/>
      <c r="G87" s="15"/>
      <c r="H87" s="15"/>
      <c r="I87" s="30"/>
      <c r="J87" s="1"/>
    </row>
    <row r="88" spans="1:17" ht="15" customHeight="1" x14ac:dyDescent="0.25">
      <c r="A88" s="3"/>
      <c r="B88" s="59" t="s">
        <v>38</v>
      </c>
      <c r="C88" s="59"/>
      <c r="D88" s="59"/>
      <c r="E88" s="59"/>
      <c r="F88" s="59"/>
      <c r="G88" s="59"/>
      <c r="H88" s="59"/>
      <c r="I88" s="59"/>
      <c r="J88" s="1"/>
    </row>
    <row r="89" spans="1:17" x14ac:dyDescent="0.25">
      <c r="A89" s="1"/>
      <c r="B89" s="59"/>
      <c r="C89" s="59"/>
      <c r="D89" s="59"/>
      <c r="E89" s="59"/>
      <c r="F89" s="59"/>
      <c r="G89" s="59"/>
      <c r="H89" s="59"/>
      <c r="I89" s="59"/>
      <c r="J89" s="1"/>
    </row>
    <row r="90" spans="1:17" x14ac:dyDescent="0.25">
      <c r="A90" s="1"/>
      <c r="B90" s="59"/>
      <c r="C90" s="59"/>
      <c r="D90" s="59"/>
      <c r="E90" s="59"/>
      <c r="F90" s="59"/>
      <c r="G90" s="59"/>
      <c r="H90" s="59"/>
      <c r="I90" s="59"/>
      <c r="J90" s="1"/>
    </row>
    <row r="91" spans="1:17" x14ac:dyDescent="0.25">
      <c r="A91" s="3"/>
      <c r="B91" s="59"/>
      <c r="C91" s="59"/>
      <c r="D91" s="59"/>
      <c r="E91" s="59"/>
      <c r="F91" s="59"/>
      <c r="G91" s="59"/>
      <c r="H91" s="59"/>
      <c r="I91" s="59"/>
      <c r="J91" s="2"/>
      <c r="K91" s="4"/>
      <c r="L91" s="4"/>
      <c r="M91" s="4"/>
      <c r="N91" s="4"/>
      <c r="O91" s="4"/>
      <c r="P91" s="4"/>
      <c r="Q91" s="4"/>
    </row>
    <row r="92" spans="1:17" x14ac:dyDescent="0.25">
      <c r="A92" s="3"/>
      <c r="B92" s="59"/>
      <c r="C92" s="59"/>
      <c r="D92" s="59"/>
      <c r="E92" s="59"/>
      <c r="F92" s="59"/>
      <c r="G92" s="59"/>
      <c r="H92" s="59"/>
      <c r="I92" s="59"/>
      <c r="J92" s="2"/>
      <c r="K92" s="4"/>
      <c r="L92" s="4"/>
      <c r="M92" s="4"/>
      <c r="N92" s="4"/>
      <c r="O92" s="4"/>
      <c r="P92" s="4"/>
      <c r="Q92" s="4"/>
    </row>
    <row r="93" spans="1:17" x14ac:dyDescent="0.25">
      <c r="A93" s="3"/>
      <c r="B93" s="59"/>
      <c r="C93" s="59"/>
      <c r="D93" s="59"/>
      <c r="E93" s="59"/>
      <c r="F93" s="59"/>
      <c r="G93" s="59"/>
      <c r="H93" s="59"/>
      <c r="I93" s="59"/>
      <c r="J93" s="2"/>
      <c r="K93" s="4"/>
      <c r="L93" s="4"/>
      <c r="M93" s="4"/>
      <c r="N93" s="4"/>
      <c r="O93" s="4"/>
      <c r="P93" s="4"/>
      <c r="Q93" s="4"/>
    </row>
    <row r="94" spans="1:17" x14ac:dyDescent="0.25">
      <c r="A94" s="3"/>
      <c r="B94" s="59"/>
      <c r="C94" s="59"/>
      <c r="D94" s="59"/>
      <c r="E94" s="59"/>
      <c r="F94" s="59"/>
      <c r="G94" s="59"/>
      <c r="H94" s="59"/>
      <c r="I94" s="59"/>
      <c r="J94" s="2"/>
      <c r="K94" s="4"/>
      <c r="L94" s="4"/>
      <c r="M94" s="4"/>
      <c r="N94" s="4"/>
      <c r="O94" s="4"/>
      <c r="P94" s="4"/>
      <c r="Q94" s="4"/>
    </row>
    <row r="95" spans="1:17" x14ac:dyDescent="0.25">
      <c r="A95" s="3"/>
      <c r="B95" s="59"/>
      <c r="C95" s="59"/>
      <c r="D95" s="59"/>
      <c r="E95" s="59"/>
      <c r="F95" s="59"/>
      <c r="G95" s="59"/>
      <c r="H95" s="59"/>
      <c r="I95" s="59"/>
      <c r="J95" s="2"/>
      <c r="K95" s="4"/>
      <c r="L95" s="4"/>
      <c r="M95" s="4"/>
      <c r="N95" s="4"/>
      <c r="O95" s="4"/>
      <c r="P95" s="4"/>
      <c r="Q95" s="4"/>
    </row>
    <row r="96" spans="1:17" x14ac:dyDescent="0.25">
      <c r="A96" s="1"/>
      <c r="B96" s="59"/>
      <c r="C96" s="59"/>
      <c r="D96" s="59"/>
      <c r="E96" s="59"/>
      <c r="F96" s="59"/>
      <c r="G96" s="59"/>
      <c r="H96" s="59"/>
      <c r="I96" s="59"/>
      <c r="J96" s="2"/>
      <c r="K96" s="4"/>
      <c r="L96" s="9"/>
      <c r="M96" s="9"/>
      <c r="N96" s="9"/>
      <c r="O96" s="9"/>
      <c r="P96" s="9"/>
      <c r="Q96" s="4"/>
    </row>
    <row r="97" spans="1:17" x14ac:dyDescent="0.25">
      <c r="A97" s="1"/>
      <c r="B97" s="1"/>
      <c r="C97" s="2"/>
      <c r="D97" s="2"/>
      <c r="E97" s="1"/>
      <c r="F97" s="2"/>
      <c r="G97" s="2"/>
      <c r="H97" s="2"/>
      <c r="I97" s="2"/>
      <c r="J97" s="3"/>
      <c r="K97" s="4"/>
      <c r="L97" s="4"/>
      <c r="M97" s="4"/>
      <c r="N97" s="4"/>
      <c r="O97" s="4"/>
      <c r="P97" s="4"/>
      <c r="Q97" s="4"/>
    </row>
    <row r="98" spans="1:17" x14ac:dyDescent="0.25">
      <c r="A98" s="4"/>
      <c r="B98" s="4"/>
      <c r="C98" s="4"/>
      <c r="D98" s="4"/>
      <c r="E98" s="4"/>
      <c r="F98" s="4"/>
      <c r="G98" s="4"/>
      <c r="H98" s="4"/>
      <c r="I98" s="4"/>
      <c r="J98" s="4"/>
      <c r="K98" s="4"/>
    </row>
    <row r="99" spans="1:17" x14ac:dyDescent="0.25">
      <c r="A99" s="4"/>
      <c r="B99" s="4"/>
      <c r="C99" s="4"/>
      <c r="D99" s="4"/>
      <c r="E99" s="4"/>
      <c r="F99" s="4"/>
      <c r="G99" s="4"/>
      <c r="H99" s="4"/>
      <c r="I99" s="4"/>
      <c r="J99" s="4"/>
      <c r="K99" s="4"/>
    </row>
    <row r="100" spans="1:17" x14ac:dyDescent="0.25">
      <c r="A100" s="4"/>
      <c r="B100" s="4"/>
      <c r="C100" s="4"/>
      <c r="D100" s="4"/>
      <c r="E100" s="4"/>
      <c r="F100" s="4"/>
      <c r="G100" s="4"/>
      <c r="H100" s="4"/>
      <c r="I100" s="4"/>
      <c r="J100" s="11"/>
      <c r="K100" s="4"/>
    </row>
    <row r="101" spans="1:17" x14ac:dyDescent="0.25">
      <c r="A101" s="4"/>
      <c r="B101" s="4"/>
      <c r="C101" s="4"/>
      <c r="D101" s="4"/>
      <c r="E101" s="4"/>
      <c r="F101" s="4"/>
      <c r="G101" s="4"/>
      <c r="H101" s="4"/>
      <c r="I101" s="4"/>
      <c r="J101" s="4"/>
      <c r="K101" s="4"/>
    </row>
    <row r="102" spans="1:17" x14ac:dyDescent="0.25">
      <c r="A102" s="4"/>
      <c r="B102" s="4"/>
      <c r="C102" s="4"/>
      <c r="D102" s="4"/>
      <c r="E102" s="4"/>
      <c r="F102" s="4"/>
      <c r="G102" s="4"/>
      <c r="H102" s="4"/>
      <c r="I102" s="4"/>
      <c r="J102" s="9"/>
      <c r="K102" s="4"/>
    </row>
    <row r="103" spans="1:17" x14ac:dyDescent="0.25">
      <c r="A103" s="4"/>
      <c r="B103" s="4"/>
      <c r="C103" s="4"/>
      <c r="D103" s="4"/>
      <c r="E103" s="4"/>
      <c r="F103" s="4"/>
      <c r="G103" s="4"/>
      <c r="H103" s="4"/>
      <c r="I103" s="4"/>
      <c r="J103" s="4"/>
      <c r="K103" s="4"/>
    </row>
  </sheetData>
  <mergeCells count="22">
    <mergeCell ref="B64:I64"/>
    <mergeCell ref="B71:I71"/>
    <mergeCell ref="B82:I82"/>
    <mergeCell ref="B88:I96"/>
    <mergeCell ref="B55:C55"/>
    <mergeCell ref="E55:F55"/>
    <mergeCell ref="H55:I55"/>
    <mergeCell ref="B56:C56"/>
    <mergeCell ref="E56:F56"/>
    <mergeCell ref="H56:I56"/>
    <mergeCell ref="B29:C29"/>
    <mergeCell ref="E29:F29"/>
    <mergeCell ref="H29:I29"/>
    <mergeCell ref="B43:C43"/>
    <mergeCell ref="E43:F43"/>
    <mergeCell ref="H43:I43"/>
    <mergeCell ref="B6:I23"/>
    <mergeCell ref="C25:E25"/>
    <mergeCell ref="G25:I25"/>
    <mergeCell ref="B27:C27"/>
    <mergeCell ref="E27:F27"/>
    <mergeCell ref="H27:I27"/>
  </mergeCells>
  <conditionalFormatting sqref="P43">
    <cfRule type="duplicateValues" dxfId="1" priority="2"/>
  </conditionalFormatting>
  <conditionalFormatting sqref="P43">
    <cfRule type="duplicateValues" dxfId="0"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Off Campus</vt:lpstr>
    </vt:vector>
  </TitlesOfParts>
  <Company>Lynn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Elnahas</dc:creator>
  <cp:lastModifiedBy>Morgan O'Sullivan</cp:lastModifiedBy>
  <cp:lastPrinted>2021-03-23T17:36:23Z</cp:lastPrinted>
  <dcterms:created xsi:type="dcterms:W3CDTF">2021-03-05T13:43:23Z</dcterms:created>
  <dcterms:modified xsi:type="dcterms:W3CDTF">2023-03-27T18:52:57Z</dcterms:modified>
</cp:coreProperties>
</file>